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60" windowWidth="7740" windowHeight="10890" tabRatio="727"/>
  </bookViews>
  <sheets>
    <sheet name="2018" sheetId="1" r:id="rId1"/>
  </sheets>
  <definedNames>
    <definedName name="_xlnm.Print_Titles" localSheetId="0">'2018'!$7:$8</definedName>
  </definedNames>
  <calcPr calcId="145621"/>
</workbook>
</file>

<file path=xl/calcChain.xml><?xml version="1.0" encoding="utf-8"?>
<calcChain xmlns="http://schemas.openxmlformats.org/spreadsheetml/2006/main">
  <c r="E104" i="1" l="1"/>
  <c r="E45" i="1" l="1"/>
  <c r="E18" i="1" l="1"/>
  <c r="E29" i="1"/>
  <c r="E94" i="1"/>
  <c r="E55" i="1"/>
  <c r="E54" i="1" s="1"/>
  <c r="E11" i="1"/>
  <c r="E10" i="1" l="1"/>
  <c r="E87" i="1"/>
  <c r="E86" i="1" l="1"/>
  <c r="E82" i="1"/>
  <c r="E79" i="1"/>
  <c r="E78" i="1" l="1"/>
  <c r="E103" i="1"/>
  <c r="E53" i="1"/>
  <c r="E49" i="1"/>
  <c r="E43" i="1"/>
  <c r="E39" i="1"/>
  <c r="E25" i="1"/>
  <c r="E22" i="1"/>
  <c r="E112" i="1"/>
  <c r="E102" i="1" l="1"/>
  <c r="E77" i="1" s="1"/>
  <c r="E38" i="1"/>
  <c r="E21" i="1"/>
  <c r="E9" i="1" l="1"/>
</calcChain>
</file>

<file path=xl/sharedStrings.xml><?xml version="1.0" encoding="utf-8"?>
<sst xmlns="http://schemas.openxmlformats.org/spreadsheetml/2006/main" count="156" uniqueCount="156">
  <si>
    <t>Kapitola: 361 - Akademie věd ČR</t>
  </si>
  <si>
    <t>U k a z a t e l</t>
  </si>
  <si>
    <t>Spotřebované nákupy</t>
  </si>
  <si>
    <t>Spotřeba materiálu</t>
  </si>
  <si>
    <t xml:space="preserve">           spotřeba pohonných hmot</t>
  </si>
  <si>
    <t xml:space="preserve">           knihy, časopisy</t>
  </si>
  <si>
    <t>Spotřeba energie</t>
  </si>
  <si>
    <t>Spotřeba ostatních neskladovatelných dodávek</t>
  </si>
  <si>
    <t xml:space="preserve">           plyn</t>
  </si>
  <si>
    <t>Služby</t>
  </si>
  <si>
    <t>Opravy a udržování</t>
  </si>
  <si>
    <t xml:space="preserve">           opravy a udržování movitostí</t>
  </si>
  <si>
    <t>Cestovné</t>
  </si>
  <si>
    <t xml:space="preserve">           zahraniční cestovné</t>
  </si>
  <si>
    <t>Náklady na reprezentaci</t>
  </si>
  <si>
    <t>Ostatní služby</t>
  </si>
  <si>
    <t xml:space="preserve">           ostatní nájemné</t>
  </si>
  <si>
    <t xml:space="preserve">           výkony spojů</t>
  </si>
  <si>
    <t xml:space="preserve">           ostatní služby</t>
  </si>
  <si>
    <t>Osobní náklady</t>
  </si>
  <si>
    <t>Mzdové náklady</t>
  </si>
  <si>
    <t xml:space="preserve">           OON</t>
  </si>
  <si>
    <t>Zákonné sociální pojištění</t>
  </si>
  <si>
    <t xml:space="preserve">           pojištění sociální</t>
  </si>
  <si>
    <t>Zákonné sociální náklady</t>
  </si>
  <si>
    <t xml:space="preserve">           ostatní</t>
  </si>
  <si>
    <t>Ostatní náklady</t>
  </si>
  <si>
    <t>Jiné ostatní náklady</t>
  </si>
  <si>
    <t>Tržby za vlastní výkony a za zboží</t>
  </si>
  <si>
    <t>Tržby za vlastní výrobky</t>
  </si>
  <si>
    <t xml:space="preserve">           příjmy z prodeje neperiodických publikací</t>
  </si>
  <si>
    <t>Tržby z prodeje služeb</t>
  </si>
  <si>
    <t xml:space="preserve">           tržby ze zakázek hl. činnosti</t>
  </si>
  <si>
    <t>Zúčtování fondů</t>
  </si>
  <si>
    <t xml:space="preserve">           spotřeba materiálu,ochr.pom. </t>
  </si>
  <si>
    <t>Přijaté prostředky na výzkum a vývoj (zaslané přímo na účet)</t>
  </si>
  <si>
    <t xml:space="preserve">                  v tom: granty GA ČR </t>
  </si>
  <si>
    <t xml:space="preserve">                            ostatní dotace</t>
  </si>
  <si>
    <t>Ř.č.</t>
  </si>
  <si>
    <t>Položka</t>
  </si>
  <si>
    <t>výkazu</t>
  </si>
  <si>
    <t>Účtová tř.</t>
  </si>
  <si>
    <t>SÚ, AÚ</t>
  </si>
  <si>
    <t>Náklady VVI celkem</t>
  </si>
  <si>
    <t>A.</t>
  </si>
  <si>
    <t>A.I.</t>
  </si>
  <si>
    <t>A.I.1.</t>
  </si>
  <si>
    <t>A.I.2.</t>
  </si>
  <si>
    <t>A.I.3.</t>
  </si>
  <si>
    <t>A.II.</t>
  </si>
  <si>
    <t>A.II.5.</t>
  </si>
  <si>
    <t>A.II.6.</t>
  </si>
  <si>
    <t>A.II.7.</t>
  </si>
  <si>
    <t xml:space="preserve">           prelimináře</t>
  </si>
  <si>
    <t>A.III.</t>
  </si>
  <si>
    <t>A.III.10.</t>
  </si>
  <si>
    <t>A.III.12.</t>
  </si>
  <si>
    <t xml:space="preserve">           ostatní (§24, odst.2, písm.j, zák.č. 586/1992 Sb.)</t>
  </si>
  <si>
    <t>A.IV.</t>
  </si>
  <si>
    <t>A.V.</t>
  </si>
  <si>
    <t>v tom: spotřeba paliva</t>
  </si>
  <si>
    <t>v tom: voda</t>
  </si>
  <si>
    <t>v tom: opravy a udržování nemovitostí</t>
  </si>
  <si>
    <t>v tom: tuzemské cestovné</t>
  </si>
  <si>
    <t>v tom: stálé nájemné z ploch</t>
  </si>
  <si>
    <t>v tom: mzdy</t>
  </si>
  <si>
    <t>v tom: pojištění zdravotní</t>
  </si>
  <si>
    <t>v tom: příděl do sociálního fondu</t>
  </si>
  <si>
    <t>B.</t>
  </si>
  <si>
    <t>Výnosy VVI celkem</t>
  </si>
  <si>
    <t>B.I.</t>
  </si>
  <si>
    <t>B.I.1.</t>
  </si>
  <si>
    <t>v tom: příjmy z prodeje periodických publikací</t>
  </si>
  <si>
    <t>B.I.2.</t>
  </si>
  <si>
    <t>v tom: tržby z ubytování</t>
  </si>
  <si>
    <t>B.IV.17.</t>
  </si>
  <si>
    <t xml:space="preserve">           fond účelově určených prostředků</t>
  </si>
  <si>
    <t xml:space="preserve">                      účelově určené peněžní dary</t>
  </si>
  <si>
    <t>B.VII.</t>
  </si>
  <si>
    <t>Provozní dotace</t>
  </si>
  <si>
    <t>Provozní dotace (přidělená rozhodnutím)</t>
  </si>
  <si>
    <t>v tom:  institucionální</t>
  </si>
  <si>
    <t xml:space="preserve">           tvorba fondu účelově určených prostředků</t>
  </si>
  <si>
    <t xml:space="preserve">           nákup drobného hmotného majetku</t>
  </si>
  <si>
    <t xml:space="preserve">            sociální fond</t>
  </si>
  <si>
    <t xml:space="preserve">           nákup drobného nehmotného majetku</t>
  </si>
  <si>
    <t>A.II.8.2.</t>
  </si>
  <si>
    <t>A.V.24.2.</t>
  </si>
  <si>
    <t xml:space="preserve">v tom:  pojištění </t>
  </si>
  <si>
    <t xml:space="preserve">            v tom: pojištění úrazové</t>
  </si>
  <si>
    <t xml:space="preserve">                       pojištění ostatní</t>
  </si>
  <si>
    <t xml:space="preserve">           stočné</t>
  </si>
  <si>
    <t xml:space="preserve">           v tom: účelové (převedené z min. roku - přidělené zřizovatelem)</t>
  </si>
  <si>
    <t xml:space="preserve">                      prostředky od jiných poskytovatelů</t>
  </si>
  <si>
    <t xml:space="preserve">                      účelové prostředky ze zahraničí</t>
  </si>
  <si>
    <t xml:space="preserve">           účastnické poplatky na konference apod.</t>
  </si>
  <si>
    <t xml:space="preserve">                      tvorba FÚUP - institucionální prostředky (poskytnuté zřizovatelem)</t>
  </si>
  <si>
    <t xml:space="preserve">                      institucionální (převedené z min. roku - přidělené zřizovatelem)</t>
  </si>
  <si>
    <t>A.III.9.1.</t>
  </si>
  <si>
    <t>A.III.9.2.</t>
  </si>
  <si>
    <t>Náhrady při DNP</t>
  </si>
  <si>
    <t>Náhrady při DNP dle legislativy</t>
  </si>
  <si>
    <t>B.VII.29.2.</t>
  </si>
  <si>
    <t>B.VII.29.1.</t>
  </si>
  <si>
    <t xml:space="preserve">                           dotace na činnost </t>
  </si>
  <si>
    <t xml:space="preserve">           odměna za funkci v radě v. v. i.</t>
  </si>
  <si>
    <t xml:space="preserve">           odvody do jiných zemí EU</t>
  </si>
  <si>
    <t xml:space="preserve">Pracoviště:     </t>
  </si>
  <si>
    <t>Náklady a výnosy</t>
  </si>
  <si>
    <t xml:space="preserve">                v tom:  podpora VO </t>
  </si>
  <si>
    <t>v Kč</t>
  </si>
  <si>
    <t xml:space="preserve">                 v tom: granty GA AV  - zrušeno</t>
  </si>
  <si>
    <t>Archeologický ústav AV ČR, Brno, v.v.i.</t>
  </si>
  <si>
    <t>regionální spolupráce</t>
  </si>
  <si>
    <t>Strategie AV21</t>
  </si>
  <si>
    <t xml:space="preserve">                             projekty ostatních resortů MŠMT a MK</t>
  </si>
  <si>
    <t xml:space="preserve">         tržby nájemné, poštovné</t>
  </si>
  <si>
    <t>Daně a poplatky, silniční daň</t>
  </si>
  <si>
    <t>B.IV.18.</t>
  </si>
  <si>
    <t>Jiné ostatní výnosy</t>
  </si>
  <si>
    <t>v tom: výnosy z konferencí</t>
  </si>
  <si>
    <t xml:space="preserve">           nájemné z ploch (bytů i nebytových prostor)</t>
  </si>
  <si>
    <t xml:space="preserve">           nájemné ze zařízení</t>
  </si>
  <si>
    <t xml:space="preserve">           příspěvek na sdruženou činnost</t>
  </si>
  <si>
    <t xml:space="preserve">           zúčtování poměrné části odpisů majetku pořízeného z dotace</t>
  </si>
  <si>
    <t xml:space="preserve">           ostatní výnosy</t>
  </si>
  <si>
    <t xml:space="preserve">           mimořádné výnosy</t>
  </si>
  <si>
    <t>A.VI.25.</t>
  </si>
  <si>
    <t>Odpisy dlouhodobého nehmotného a hmotného majetku</t>
  </si>
  <si>
    <t>v tom: odpisy majetku pořízeného z dotace</t>
  </si>
  <si>
    <t xml:space="preserve">           odpisy majetku pořízeného z vlastních zdrojů</t>
  </si>
  <si>
    <t xml:space="preserve">           zůst.cena likvidovaného majetku poříz. z dotace</t>
  </si>
  <si>
    <t xml:space="preserve">           zůst.cena likvidovaného majetku poříz. z vl. zdrojů</t>
  </si>
  <si>
    <t>A.VI.26.</t>
  </si>
  <si>
    <t>Zůstatková cena prodaného dlouhodobého nehmot.a hmot. majetku</t>
  </si>
  <si>
    <t>v tom: zůstatková cena prodaného majetku pořízeného z dotace</t>
  </si>
  <si>
    <t xml:space="preserve">           zůstatková cena prodaného majetku pořízeného  z vlastních zdrojů</t>
  </si>
  <si>
    <t>VVI-NV18</t>
  </si>
  <si>
    <t>Rozpočet - rok 2018</t>
  </si>
  <si>
    <t>rok 2018</t>
  </si>
  <si>
    <t>revize</t>
  </si>
  <si>
    <t>9% mzdových nákladů</t>
  </si>
  <si>
    <t>25% mzdových nákladů</t>
  </si>
  <si>
    <t>2% mzdových nákladů</t>
  </si>
  <si>
    <t>pojištění odpovědnosti zaměstnavatele</t>
  </si>
  <si>
    <t>pojištění aut, nemovitostí, cestovní</t>
  </si>
  <si>
    <t>účetní odpis</t>
  </si>
  <si>
    <t>DPP, DPČ</t>
  </si>
  <si>
    <t>úklid, ostraha, tisk publikací, pronájem vlákna, analýzy, překlady</t>
  </si>
  <si>
    <t>chemikálie, kanc.potř. , hygienické potřeby, úložné boxy, majetek do 3000,-</t>
  </si>
  <si>
    <t>opravy a servis dopravních prostředků, přístrojů</t>
  </si>
  <si>
    <t>licence</t>
  </si>
  <si>
    <t>Opava, Č.Těšín</t>
  </si>
  <si>
    <t>účetní odpisy</t>
  </si>
  <si>
    <t>příspěvky na stravenky, PF, ŽP</t>
  </si>
  <si>
    <t>telefony, internet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</si>
</sst>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1"/>
      <name val="Arial CE"/>
      <family val="2"/>
      <charset val="238"/>
    </font>
    <font>
      <b/>
      <sz val="11"/>
      <name val="Arial CE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3"/>
      <name val="Arial CE"/>
      <charset val="238"/>
    </font>
    <font>
      <sz val="12"/>
      <name val="Arial CE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110">
    <xf numFmtId="0" fontId="0" fillId="0" borderId="0" xfId="0"/>
    <xf numFmtId="4" fontId="0" fillId="0" borderId="0" xfId="0" applyNumberFormat="1" applyProtection="1"/>
    <xf numFmtId="2" fontId="0" fillId="0" borderId="0" xfId="0" applyNumberFormat="1" applyProtection="1"/>
    <xf numFmtId="2" fontId="5" fillId="0" borderId="0" xfId="0" applyNumberFormat="1" applyFont="1" applyProtection="1"/>
    <xf numFmtId="2" fontId="4" fillId="0" borderId="1" xfId="0" applyNumberFormat="1" applyFont="1" applyBorder="1" applyAlignment="1" applyProtection="1">
      <alignment horizontal="center"/>
    </xf>
    <xf numFmtId="2" fontId="1" fillId="0" borderId="2" xfId="0" applyNumberFormat="1" applyFont="1" applyBorder="1" applyProtection="1"/>
    <xf numFmtId="2" fontId="0" fillId="0" borderId="2" xfId="0" applyNumberFormat="1" applyBorder="1" applyProtection="1"/>
    <xf numFmtId="2" fontId="3" fillId="0" borderId="3" xfId="0" applyNumberFormat="1" applyFont="1" applyBorder="1" applyProtection="1"/>
    <xf numFmtId="2" fontId="1" fillId="0" borderId="4" xfId="0" applyNumberFormat="1" applyFont="1" applyBorder="1" applyProtection="1"/>
    <xf numFmtId="2" fontId="2" fillId="0" borderId="4" xfId="0" applyNumberFormat="1" applyFont="1" applyBorder="1" applyProtection="1"/>
    <xf numFmtId="2" fontId="3" fillId="0" borderId="4" xfId="0" applyNumberFormat="1" applyFont="1" applyBorder="1" applyProtection="1"/>
    <xf numFmtId="2" fontId="8" fillId="0" borderId="4" xfId="0" applyNumberFormat="1" applyFont="1" applyBorder="1" applyProtection="1"/>
    <xf numFmtId="2" fontId="9" fillId="0" borderId="4" xfId="0" applyNumberFormat="1" applyFont="1" applyBorder="1" applyProtection="1"/>
    <xf numFmtId="2" fontId="0" fillId="0" borderId="4" xfId="0" applyNumberFormat="1" applyBorder="1" applyProtection="1"/>
    <xf numFmtId="2" fontId="7" fillId="0" borderId="4" xfId="0" applyNumberFormat="1" applyFont="1" applyBorder="1" applyProtection="1"/>
    <xf numFmtId="2" fontId="10" fillId="0" borderId="4" xfId="0" applyNumberFormat="1" applyFont="1" applyBorder="1" applyProtection="1"/>
    <xf numFmtId="1" fontId="1" fillId="0" borderId="0" xfId="0" applyNumberFormat="1" applyFont="1" applyProtection="1"/>
    <xf numFmtId="1" fontId="0" fillId="0" borderId="0" xfId="0" applyNumberFormat="1" applyProtection="1"/>
    <xf numFmtId="1" fontId="2" fillId="0" borderId="6" xfId="0" applyNumberFormat="1" applyFont="1" applyBorder="1" applyProtection="1"/>
    <xf numFmtId="1" fontId="9" fillId="0" borderId="7" xfId="0" applyNumberFormat="1" applyFont="1" applyBorder="1" applyProtection="1"/>
    <xf numFmtId="1" fontId="2" fillId="0" borderId="0" xfId="0" applyNumberFormat="1" applyFont="1" applyBorder="1" applyAlignment="1" applyProtection="1">
      <alignment horizontal="center"/>
    </xf>
    <xf numFmtId="1" fontId="1" fillId="0" borderId="1" xfId="0" applyNumberFormat="1" applyFont="1" applyBorder="1" applyProtection="1"/>
    <xf numFmtId="1" fontId="1" fillId="0" borderId="2" xfId="0" applyNumberFormat="1" applyFont="1" applyBorder="1" applyProtection="1"/>
    <xf numFmtId="1" fontId="3" fillId="0" borderId="3" xfId="0" applyNumberFormat="1" applyFont="1" applyBorder="1" applyAlignment="1" applyProtection="1">
      <alignment horizontal="left"/>
    </xf>
    <xf numFmtId="1" fontId="1" fillId="0" borderId="4" xfId="0" applyNumberFormat="1" applyFont="1" applyBorder="1" applyAlignment="1" applyProtection="1">
      <alignment horizontal="left"/>
    </xf>
    <xf numFmtId="1" fontId="0" fillId="0" borderId="4" xfId="0" applyNumberFormat="1" applyBorder="1" applyAlignment="1" applyProtection="1">
      <alignment horizontal="left"/>
    </xf>
    <xf numFmtId="1" fontId="3" fillId="0" borderId="4" xfId="0" applyNumberFormat="1" applyFont="1" applyBorder="1" applyAlignment="1" applyProtection="1">
      <alignment horizontal="left"/>
    </xf>
    <xf numFmtId="1" fontId="10" fillId="0" borderId="0" xfId="0" applyNumberFormat="1" applyFont="1" applyBorder="1" applyAlignment="1" applyProtection="1">
      <alignment horizontal="left"/>
    </xf>
    <xf numFmtId="4" fontId="5" fillId="0" borderId="0" xfId="0" applyNumberFormat="1" applyFont="1" applyBorder="1" applyAlignment="1" applyProtection="1">
      <alignment horizontal="center"/>
    </xf>
    <xf numFmtId="4" fontId="0" fillId="0" borderId="0" xfId="0" applyNumberFormat="1" applyAlignment="1" applyProtection="1">
      <alignment horizontal="right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4" fontId="0" fillId="0" borderId="0" xfId="0" applyNumberFormat="1" applyProtection="1">
      <protection locked="0"/>
    </xf>
    <xf numFmtId="2" fontId="1" fillId="0" borderId="1" xfId="0" applyNumberFormat="1" applyFont="1" applyBorder="1" applyProtection="1"/>
    <xf numFmtId="1" fontId="2" fillId="0" borderId="4" xfId="0" applyNumberFormat="1" applyFont="1" applyBorder="1" applyAlignment="1" applyProtection="1">
      <alignment horizontal="left"/>
    </xf>
    <xf numFmtId="2" fontId="1" fillId="0" borderId="0" xfId="0" applyNumberFormat="1" applyFont="1" applyProtection="1"/>
    <xf numFmtId="2" fontId="6" fillId="0" borderId="0" xfId="0" applyNumberFormat="1" applyFont="1" applyBorder="1" applyAlignment="1" applyProtection="1">
      <alignment horizontal="center"/>
    </xf>
    <xf numFmtId="2" fontId="1" fillId="0" borderId="0" xfId="0" applyNumberFormat="1" applyFont="1" applyProtection="1">
      <protection locked="0"/>
    </xf>
    <xf numFmtId="2" fontId="1" fillId="0" borderId="3" xfId="0" applyNumberFormat="1" applyFont="1" applyBorder="1" applyAlignment="1" applyProtection="1">
      <alignment horizontal="left"/>
    </xf>
    <xf numFmtId="2" fontId="1" fillId="0" borderId="4" xfId="0" applyNumberFormat="1" applyFont="1" applyBorder="1" applyAlignment="1" applyProtection="1">
      <alignment horizontal="left"/>
    </xf>
    <xf numFmtId="2" fontId="8" fillId="0" borderId="4" xfId="0" applyNumberFormat="1" applyFont="1" applyFill="1" applyBorder="1" applyProtection="1"/>
    <xf numFmtId="2" fontId="2" fillId="0" borderId="4" xfId="0" applyNumberFormat="1" applyFont="1" applyFill="1" applyBorder="1" applyProtection="1"/>
    <xf numFmtId="2" fontId="9" fillId="0" borderId="4" xfId="0" applyNumberFormat="1" applyFont="1" applyFill="1" applyBorder="1" applyProtection="1"/>
    <xf numFmtId="2" fontId="0" fillId="0" borderId="4" xfId="0" applyNumberFormat="1" applyFill="1" applyBorder="1" applyProtection="1"/>
    <xf numFmtId="2" fontId="1" fillId="0" borderId="4" xfId="0" applyNumberFormat="1" applyFont="1" applyFill="1" applyBorder="1" applyProtection="1"/>
    <xf numFmtId="2" fontId="7" fillId="0" borderId="4" xfId="0" applyNumberFormat="1" applyFont="1" applyFill="1" applyBorder="1" applyProtection="1"/>
    <xf numFmtId="2" fontId="10" fillId="0" borderId="0" xfId="0" applyNumberFormat="1" applyFont="1" applyFill="1" applyBorder="1" applyProtection="1"/>
    <xf numFmtId="4" fontId="11" fillId="0" borderId="8" xfId="0" applyNumberFormat="1" applyFont="1" applyBorder="1" applyAlignment="1" applyProtection="1">
      <alignment horizontal="center"/>
    </xf>
    <xf numFmtId="4" fontId="10" fillId="0" borderId="0" xfId="0" applyNumberFormat="1" applyFont="1" applyFill="1" applyBorder="1" applyAlignment="1" applyProtection="1">
      <alignment horizontal="right"/>
    </xf>
    <xf numFmtId="3" fontId="2" fillId="0" borderId="10" xfId="0" applyNumberFormat="1" applyFont="1" applyBorder="1" applyAlignment="1" applyProtection="1">
      <alignment horizontal="center"/>
    </xf>
    <xf numFmtId="3" fontId="2" fillId="0" borderId="11" xfId="0" applyNumberFormat="1" applyFont="1" applyBorder="1" applyAlignment="1" applyProtection="1">
      <alignment horizontal="center"/>
    </xf>
    <xf numFmtId="4" fontId="1" fillId="0" borderId="13" xfId="0" applyNumberFormat="1" applyFont="1" applyBorder="1" applyAlignment="1" applyProtection="1">
      <alignment horizontal="center"/>
    </xf>
    <xf numFmtId="4" fontId="1" fillId="0" borderId="14" xfId="0" applyNumberFormat="1" applyFont="1" applyBorder="1" applyAlignment="1" applyProtection="1">
      <alignment horizontal="center"/>
    </xf>
    <xf numFmtId="2" fontId="4" fillId="0" borderId="4" xfId="0" applyNumberFormat="1" applyFont="1" applyBorder="1" applyProtection="1"/>
    <xf numFmtId="4" fontId="0" fillId="0" borderId="0" xfId="0" applyNumberFormat="1" applyBorder="1" applyProtection="1">
      <protection locked="0"/>
    </xf>
    <xf numFmtId="1" fontId="0" fillId="0" borderId="4" xfId="0" applyNumberFormat="1" applyFill="1" applyBorder="1" applyAlignment="1" applyProtection="1">
      <alignment horizontal="left"/>
    </xf>
    <xf numFmtId="2" fontId="1" fillId="0" borderId="0" xfId="0" applyNumberFormat="1" applyFont="1" applyBorder="1" applyAlignment="1" applyProtection="1">
      <alignment horizontal="left"/>
    </xf>
    <xf numFmtId="1" fontId="6" fillId="0" borderId="0" xfId="0" applyNumberFormat="1" applyFont="1" applyFill="1" applyAlignment="1" applyProtection="1"/>
    <xf numFmtId="0" fontId="0" fillId="0" borderId="0" xfId="0" applyFill="1" applyAlignment="1" applyProtection="1"/>
    <xf numFmtId="2" fontId="10" fillId="0" borderId="0" xfId="0" applyNumberFormat="1" applyFont="1" applyBorder="1" applyProtection="1"/>
    <xf numFmtId="3" fontId="1" fillId="0" borderId="15" xfId="0" applyNumberFormat="1" applyFont="1" applyFill="1" applyBorder="1" applyProtection="1"/>
    <xf numFmtId="3" fontId="2" fillId="2" borderId="15" xfId="0" applyNumberFormat="1" applyFont="1" applyFill="1" applyBorder="1" applyProtection="1">
      <protection locked="0"/>
    </xf>
    <xf numFmtId="3" fontId="1" fillId="2" borderId="15" xfId="0" applyNumberFormat="1" applyFont="1" applyFill="1" applyBorder="1" applyProtection="1">
      <protection locked="0"/>
    </xf>
    <xf numFmtId="3" fontId="8" fillId="2" borderId="15" xfId="0" applyNumberFormat="1" applyFont="1" applyFill="1" applyBorder="1" applyProtection="1">
      <protection locked="0"/>
    </xf>
    <xf numFmtId="3" fontId="2" fillId="0" borderId="15" xfId="0" applyNumberFormat="1" applyFont="1" applyFill="1" applyBorder="1" applyProtection="1"/>
    <xf numFmtId="3" fontId="8" fillId="0" borderId="15" xfId="0" applyNumberFormat="1" applyFont="1" applyFill="1" applyBorder="1" applyProtection="1"/>
    <xf numFmtId="3" fontId="2" fillId="2" borderId="15" xfId="0" applyNumberFormat="1" applyFont="1" applyFill="1" applyBorder="1" applyProtection="1"/>
    <xf numFmtId="3" fontId="2" fillId="0" borderId="15" xfId="0" applyNumberFormat="1" applyFont="1" applyFill="1" applyBorder="1" applyProtection="1">
      <protection locked="0"/>
    </xf>
    <xf numFmtId="3" fontId="2" fillId="0" borderId="17" xfId="0" applyNumberFormat="1" applyFont="1" applyBorder="1" applyAlignment="1" applyProtection="1">
      <alignment horizontal="center"/>
    </xf>
    <xf numFmtId="2" fontId="1" fillId="0" borderId="18" xfId="0" applyNumberFormat="1" applyFont="1" applyBorder="1" applyAlignment="1" applyProtection="1">
      <alignment horizontal="left"/>
    </xf>
    <xf numFmtId="1" fontId="0" fillId="0" borderId="18" xfId="0" applyNumberFormat="1" applyBorder="1" applyAlignment="1" applyProtection="1">
      <alignment horizontal="left"/>
    </xf>
    <xf numFmtId="3" fontId="1" fillId="0" borderId="15" xfId="0" applyNumberFormat="1" applyFont="1" applyFill="1" applyBorder="1" applyProtection="1">
      <protection locked="0"/>
    </xf>
    <xf numFmtId="2" fontId="7" fillId="0" borderId="18" xfId="0" applyNumberFormat="1" applyFont="1" applyBorder="1" applyProtection="1"/>
    <xf numFmtId="3" fontId="2" fillId="2" borderId="19" xfId="0" applyNumberFormat="1" applyFont="1" applyFill="1" applyBorder="1" applyProtection="1">
      <protection locked="0"/>
    </xf>
    <xf numFmtId="3" fontId="3" fillId="3" borderId="15" xfId="0" applyNumberFormat="1" applyFont="1" applyFill="1" applyBorder="1" applyProtection="1"/>
    <xf numFmtId="3" fontId="3" fillId="3" borderId="16" xfId="0" applyNumberFormat="1" applyFont="1" applyFill="1" applyBorder="1" applyProtection="1"/>
    <xf numFmtId="3" fontId="2" fillId="0" borderId="20" xfId="0" applyNumberFormat="1" applyFont="1" applyBorder="1" applyAlignment="1" applyProtection="1">
      <alignment horizontal="center"/>
    </xf>
    <xf numFmtId="2" fontId="1" fillId="0" borderId="21" xfId="0" applyNumberFormat="1" applyFont="1" applyBorder="1" applyAlignment="1" applyProtection="1">
      <alignment horizontal="left"/>
    </xf>
    <xf numFmtId="1" fontId="2" fillId="0" borderId="21" xfId="0" applyNumberFormat="1" applyFont="1" applyBorder="1" applyAlignment="1" applyProtection="1">
      <alignment horizontal="left"/>
    </xf>
    <xf numFmtId="2" fontId="2" fillId="0" borderId="21" xfId="0" applyNumberFormat="1" applyFont="1" applyFill="1" applyBorder="1" applyProtection="1"/>
    <xf numFmtId="3" fontId="2" fillId="2" borderId="22" xfId="0" applyNumberFormat="1" applyFont="1" applyFill="1" applyBorder="1" applyProtection="1">
      <protection locked="0"/>
    </xf>
    <xf numFmtId="3" fontId="12" fillId="4" borderId="12" xfId="0" applyNumberFormat="1" applyFont="1" applyFill="1" applyBorder="1" applyAlignment="1" applyProtection="1">
      <alignment horizontal="center"/>
    </xf>
    <xf numFmtId="2" fontId="6" fillId="4" borderId="5" xfId="0" applyNumberFormat="1" applyFont="1" applyFill="1" applyBorder="1" applyAlignment="1" applyProtection="1">
      <alignment horizontal="left"/>
    </xf>
    <xf numFmtId="1" fontId="6" fillId="4" borderId="5" xfId="0" applyNumberFormat="1" applyFont="1" applyFill="1" applyBorder="1" applyAlignment="1" applyProtection="1">
      <alignment horizontal="left"/>
    </xf>
    <xf numFmtId="2" fontId="6" fillId="4" borderId="5" xfId="0" applyNumberFormat="1" applyFont="1" applyFill="1" applyBorder="1" applyProtection="1"/>
    <xf numFmtId="3" fontId="6" fillId="4" borderId="9" xfId="0" applyNumberFormat="1" applyFont="1" applyFill="1" applyBorder="1" applyProtection="1"/>
    <xf numFmtId="1" fontId="12" fillId="4" borderId="7" xfId="0" applyNumberFormat="1" applyFont="1" applyFill="1" applyBorder="1" applyAlignment="1" applyProtection="1">
      <alignment horizontal="center"/>
    </xf>
    <xf numFmtId="2" fontId="6" fillId="4" borderId="2" xfId="0" applyNumberFormat="1" applyFont="1" applyFill="1" applyBorder="1" applyProtection="1"/>
    <xf numFmtId="2" fontId="12" fillId="0" borderId="0" xfId="0" applyNumberFormat="1" applyFont="1" applyProtection="1">
      <protection locked="0"/>
    </xf>
    <xf numFmtId="2" fontId="2" fillId="0" borderId="23" xfId="0" applyNumberFormat="1" applyFont="1" applyFill="1" applyBorder="1" applyProtection="1"/>
    <xf numFmtId="2" fontId="2" fillId="0" borderId="0" xfId="0" applyNumberFormat="1" applyFont="1" applyFill="1" applyBorder="1" applyProtection="1"/>
    <xf numFmtId="2" fontId="2" fillId="0" borderId="24" xfId="0" applyNumberFormat="1" applyFont="1" applyFill="1" applyBorder="1" applyProtection="1"/>
    <xf numFmtId="3" fontId="2" fillId="0" borderId="23" xfId="0" applyNumberFormat="1" applyFont="1" applyFill="1" applyBorder="1" applyProtection="1">
      <protection locked="0"/>
    </xf>
    <xf numFmtId="3" fontId="2" fillId="0" borderId="0" xfId="0" applyNumberFormat="1" applyFont="1" applyFill="1" applyBorder="1" applyProtection="1">
      <protection locked="0"/>
    </xf>
    <xf numFmtId="3" fontId="2" fillId="0" borderId="24" xfId="0" applyNumberFormat="1" applyFont="1" applyFill="1" applyBorder="1" applyProtection="1">
      <protection locked="0"/>
    </xf>
    <xf numFmtId="3" fontId="2" fillId="0" borderId="23" xfId="0" applyNumberFormat="1" applyFont="1" applyBorder="1" applyAlignment="1" applyProtection="1">
      <alignment horizontal="center"/>
    </xf>
    <xf numFmtId="2" fontId="1" fillId="0" borderId="23" xfId="0" applyNumberFormat="1" applyFont="1" applyBorder="1" applyAlignment="1" applyProtection="1">
      <alignment horizontal="left"/>
    </xf>
    <xf numFmtId="1" fontId="2" fillId="0" borderId="23" xfId="0" applyNumberFormat="1" applyFont="1" applyBorder="1" applyAlignment="1" applyProtection="1">
      <alignment horizontal="left"/>
    </xf>
    <xf numFmtId="3" fontId="2" fillId="0" borderId="0" xfId="0" applyNumberFormat="1" applyFont="1" applyBorder="1" applyAlignment="1" applyProtection="1">
      <alignment horizontal="center"/>
    </xf>
    <xf numFmtId="1" fontId="2" fillId="0" borderId="0" xfId="0" applyNumberFormat="1" applyFont="1" applyBorder="1" applyAlignment="1" applyProtection="1">
      <alignment horizontal="left"/>
    </xf>
    <xf numFmtId="3" fontId="2" fillId="0" borderId="24" xfId="0" applyNumberFormat="1" applyFont="1" applyBorder="1" applyAlignment="1" applyProtection="1">
      <alignment horizontal="center"/>
    </xf>
    <xf numFmtId="2" fontId="1" fillId="0" borderId="24" xfId="0" applyNumberFormat="1" applyFont="1" applyBorder="1" applyAlignment="1" applyProtection="1">
      <alignment horizontal="left"/>
    </xf>
    <xf numFmtId="1" fontId="2" fillId="0" borderId="24" xfId="0" applyNumberFormat="1" applyFont="1" applyBorder="1" applyAlignment="1" applyProtection="1">
      <alignment horizontal="left"/>
    </xf>
    <xf numFmtId="3" fontId="3" fillId="0" borderId="15" xfId="0" applyNumberFormat="1" applyFont="1" applyFill="1" applyBorder="1" applyProtection="1"/>
    <xf numFmtId="3" fontId="2" fillId="5" borderId="15" xfId="0" applyNumberFormat="1" applyFont="1" applyFill="1" applyBorder="1" applyProtection="1">
      <protection locked="0"/>
    </xf>
    <xf numFmtId="3" fontId="0" fillId="0" borderId="0" xfId="0" applyNumberFormat="1" applyProtection="1">
      <protection locked="0"/>
    </xf>
    <xf numFmtId="3" fontId="12" fillId="0" borderId="0" xfId="0" applyNumberFormat="1" applyFont="1" applyProtection="1">
      <protection locked="0"/>
    </xf>
    <xf numFmtId="1" fontId="12" fillId="0" borderId="0" xfId="0" applyNumberFormat="1" applyFont="1" applyProtection="1">
      <protection locked="0"/>
    </xf>
    <xf numFmtId="0" fontId="13" fillId="0" borderId="0" xfId="1" applyFill="1" applyAlignment="1">
      <alignment wrapText="1"/>
    </xf>
    <xf numFmtId="49" fontId="0" fillId="2" borderId="0" xfId="0" applyNumberFormat="1" applyFill="1" applyAlignment="1" applyProtection="1">
      <protection locked="0"/>
    </xf>
  </cellXfs>
  <cellStyles count="2">
    <cellStyle name="Normální" xfId="0" builtinId="0"/>
    <cellStyle name="Normální 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"/>
  <sheetViews>
    <sheetView tabSelected="1" workbookViewId="0">
      <selection activeCell="F16" sqref="F16"/>
    </sheetView>
  </sheetViews>
  <sheetFormatPr defaultColWidth="9.140625" defaultRowHeight="12.75" x14ac:dyDescent="0.2"/>
  <cols>
    <col min="1" max="1" width="4.7109375" style="31" customWidth="1"/>
    <col min="2" max="2" width="9.140625" style="37" customWidth="1"/>
    <col min="3" max="3" width="9.28515625" style="31" customWidth="1"/>
    <col min="4" max="4" width="70.7109375" style="30" customWidth="1"/>
    <col min="5" max="5" width="20.28515625" style="32" customWidth="1"/>
    <col min="6" max="6" width="49.28515625" style="30" customWidth="1"/>
    <col min="7" max="7" width="9.140625" style="31"/>
    <col min="8" max="8" width="21.85546875" style="30" customWidth="1"/>
    <col min="9" max="9" width="16.7109375" style="105" customWidth="1"/>
    <col min="10" max="10" width="10.5703125" style="105" bestFit="1" customWidth="1"/>
    <col min="11" max="16384" width="9.140625" style="30"/>
  </cols>
  <sheetData>
    <row r="1" spans="1:10" ht="23.25" customHeight="1" thickTop="1" thickBot="1" x14ac:dyDescent="0.3">
      <c r="A1" s="16" t="s">
        <v>0</v>
      </c>
      <c r="B1" s="35"/>
      <c r="C1" s="17"/>
      <c r="D1" s="2"/>
      <c r="E1" s="47" t="s">
        <v>137</v>
      </c>
    </row>
    <row r="2" spans="1:10" ht="21.75" customHeight="1" thickTop="1" x14ac:dyDescent="0.25">
      <c r="A2" s="16"/>
      <c r="B2" s="35"/>
      <c r="C2" s="17"/>
      <c r="D2" s="2"/>
      <c r="E2" s="28"/>
    </row>
    <row r="3" spans="1:10" ht="18" x14ac:dyDescent="0.25">
      <c r="A3" s="3" t="s">
        <v>138</v>
      </c>
      <c r="B3" s="3"/>
      <c r="C3" s="17"/>
      <c r="D3" s="3"/>
      <c r="E3" s="1"/>
    </row>
    <row r="4" spans="1:10" ht="18" customHeight="1" x14ac:dyDescent="0.2">
      <c r="A4" s="17"/>
      <c r="B4" s="35"/>
      <c r="C4" s="17"/>
      <c r="D4" s="2"/>
      <c r="E4" s="1"/>
    </row>
    <row r="5" spans="1:10" ht="15.75" x14ac:dyDescent="0.25">
      <c r="A5" s="57" t="s">
        <v>107</v>
      </c>
      <c r="B5" s="58"/>
      <c r="C5" s="109" t="s">
        <v>112</v>
      </c>
      <c r="D5" s="109"/>
    </row>
    <row r="6" spans="1:10" ht="25.15" customHeight="1" thickBot="1" x14ac:dyDescent="0.25">
      <c r="A6" s="17"/>
      <c r="B6" s="35"/>
      <c r="C6" s="17"/>
      <c r="D6" s="2"/>
      <c r="E6" s="29" t="s">
        <v>110</v>
      </c>
    </row>
    <row r="7" spans="1:10" ht="15" x14ac:dyDescent="0.25">
      <c r="A7" s="18"/>
      <c r="B7" s="33" t="s">
        <v>39</v>
      </c>
      <c r="C7" s="21" t="s">
        <v>41</v>
      </c>
      <c r="D7" s="4" t="s">
        <v>1</v>
      </c>
      <c r="E7" s="51" t="s">
        <v>108</v>
      </c>
    </row>
    <row r="8" spans="1:10" ht="16.149999999999999" customHeight="1" thickBot="1" x14ac:dyDescent="0.25">
      <c r="A8" s="19" t="s">
        <v>38</v>
      </c>
      <c r="B8" s="5" t="s">
        <v>40</v>
      </c>
      <c r="C8" s="22" t="s">
        <v>42</v>
      </c>
      <c r="D8" s="6"/>
      <c r="E8" s="52" t="s">
        <v>139</v>
      </c>
    </row>
    <row r="9" spans="1:10" s="88" customFormat="1" ht="33" customHeight="1" thickBot="1" x14ac:dyDescent="0.3">
      <c r="A9" s="86">
        <v>1</v>
      </c>
      <c r="B9" s="82" t="s">
        <v>44</v>
      </c>
      <c r="C9" s="83">
        <v>5</v>
      </c>
      <c r="D9" s="87" t="s">
        <v>43</v>
      </c>
      <c r="E9" s="85">
        <f>E10+E21+E38+E52+E53+E61</f>
        <v>66069000</v>
      </c>
      <c r="G9" s="107"/>
      <c r="I9" s="106"/>
      <c r="J9" s="106"/>
    </row>
    <row r="10" spans="1:10" ht="16.149999999999999" customHeight="1" x14ac:dyDescent="0.25">
      <c r="A10" s="49">
        <v>2</v>
      </c>
      <c r="B10" s="38" t="s">
        <v>45</v>
      </c>
      <c r="C10" s="23">
        <v>50</v>
      </c>
      <c r="D10" s="7" t="s">
        <v>2</v>
      </c>
      <c r="E10" s="74">
        <f>E11+E17+E18</f>
        <v>5070000</v>
      </c>
    </row>
    <row r="11" spans="1:10" ht="16.149999999999999" customHeight="1" x14ac:dyDescent="0.2">
      <c r="A11" s="50">
        <v>3</v>
      </c>
      <c r="B11" s="39" t="s">
        <v>46</v>
      </c>
      <c r="C11" s="24">
        <v>501</v>
      </c>
      <c r="D11" s="8" t="s">
        <v>3</v>
      </c>
      <c r="E11" s="60">
        <f>E12+E13+E14+E15+E16</f>
        <v>3650000</v>
      </c>
    </row>
    <row r="12" spans="1:10" ht="16.149999999999999" customHeight="1" x14ac:dyDescent="0.2">
      <c r="A12" s="50">
        <v>4</v>
      </c>
      <c r="B12" s="39"/>
      <c r="C12" s="25">
        <v>5011</v>
      </c>
      <c r="D12" s="9" t="s">
        <v>60</v>
      </c>
      <c r="E12" s="61">
        <v>0</v>
      </c>
    </row>
    <row r="13" spans="1:10" ht="16.149999999999999" customHeight="1" x14ac:dyDescent="0.2">
      <c r="A13" s="50">
        <v>5</v>
      </c>
      <c r="B13" s="39"/>
      <c r="C13" s="25">
        <v>5012</v>
      </c>
      <c r="D13" s="9" t="s">
        <v>4</v>
      </c>
      <c r="E13" s="61">
        <v>550000</v>
      </c>
    </row>
    <row r="14" spans="1:10" ht="16.149999999999999" customHeight="1" x14ac:dyDescent="0.2">
      <c r="A14" s="50">
        <v>6</v>
      </c>
      <c r="B14" s="39"/>
      <c r="C14" s="25">
        <v>5013</v>
      </c>
      <c r="D14" s="9" t="s">
        <v>34</v>
      </c>
      <c r="E14" s="61">
        <v>1300000</v>
      </c>
      <c r="F14" s="30" t="s">
        <v>149</v>
      </c>
    </row>
    <row r="15" spans="1:10" ht="16.149999999999999" customHeight="1" x14ac:dyDescent="0.2">
      <c r="A15" s="50">
        <v>7</v>
      </c>
      <c r="B15" s="39"/>
      <c r="C15" s="25">
        <v>5014</v>
      </c>
      <c r="D15" s="9" t="s">
        <v>83</v>
      </c>
      <c r="E15" s="61">
        <v>1200000</v>
      </c>
    </row>
    <row r="16" spans="1:10" ht="16.149999999999999" customHeight="1" x14ac:dyDescent="0.2">
      <c r="A16" s="50">
        <v>8</v>
      </c>
      <c r="B16" s="39"/>
      <c r="C16" s="25">
        <v>5015</v>
      </c>
      <c r="D16" s="9" t="s">
        <v>5</v>
      </c>
      <c r="E16" s="61">
        <v>600000</v>
      </c>
    </row>
    <row r="17" spans="1:6" ht="16.149999999999999" customHeight="1" x14ac:dyDescent="0.2">
      <c r="A17" s="50">
        <v>10</v>
      </c>
      <c r="B17" s="39" t="s">
        <v>47</v>
      </c>
      <c r="C17" s="24">
        <v>502</v>
      </c>
      <c r="D17" s="8" t="s">
        <v>6</v>
      </c>
      <c r="E17" s="71">
        <v>800000</v>
      </c>
    </row>
    <row r="18" spans="1:6" ht="16.149999999999999" customHeight="1" x14ac:dyDescent="0.2">
      <c r="A18" s="50">
        <v>11</v>
      </c>
      <c r="B18" s="39" t="s">
        <v>48</v>
      </c>
      <c r="C18" s="24">
        <v>503</v>
      </c>
      <c r="D18" s="8" t="s">
        <v>7</v>
      </c>
      <c r="E18" s="60">
        <f>E19+E20</f>
        <v>620000</v>
      </c>
    </row>
    <row r="19" spans="1:6" ht="16.149999999999999" customHeight="1" x14ac:dyDescent="0.2">
      <c r="A19" s="50">
        <v>12</v>
      </c>
      <c r="B19" s="39"/>
      <c r="C19" s="34">
        <v>5031</v>
      </c>
      <c r="D19" s="9" t="s">
        <v>61</v>
      </c>
      <c r="E19" s="61">
        <v>120000</v>
      </c>
    </row>
    <row r="20" spans="1:6" ht="16.149999999999999" customHeight="1" x14ac:dyDescent="0.2">
      <c r="A20" s="50">
        <v>14</v>
      </c>
      <c r="B20" s="39"/>
      <c r="C20" s="34">
        <v>5033</v>
      </c>
      <c r="D20" s="9" t="s">
        <v>8</v>
      </c>
      <c r="E20" s="61">
        <v>500000</v>
      </c>
    </row>
    <row r="21" spans="1:6" ht="16.149999999999999" customHeight="1" x14ac:dyDescent="0.25">
      <c r="A21" s="50">
        <v>16</v>
      </c>
      <c r="B21" s="39" t="s">
        <v>49</v>
      </c>
      <c r="C21" s="26">
        <v>51</v>
      </c>
      <c r="D21" s="10" t="s">
        <v>9</v>
      </c>
      <c r="E21" s="74">
        <f>E22+E25+E29+E28</f>
        <v>10280000</v>
      </c>
    </row>
    <row r="22" spans="1:6" ht="16.149999999999999" customHeight="1" x14ac:dyDescent="0.2">
      <c r="A22" s="50">
        <v>17</v>
      </c>
      <c r="B22" s="39" t="s">
        <v>50</v>
      </c>
      <c r="C22" s="24">
        <v>511</v>
      </c>
      <c r="D22" s="8" t="s">
        <v>10</v>
      </c>
      <c r="E22" s="60">
        <f>E23+E24</f>
        <v>1000000</v>
      </c>
    </row>
    <row r="23" spans="1:6" ht="16.149999999999999" customHeight="1" x14ac:dyDescent="0.2">
      <c r="A23" s="50">
        <v>18</v>
      </c>
      <c r="B23" s="39"/>
      <c r="C23" s="25">
        <v>5111</v>
      </c>
      <c r="D23" s="9" t="s">
        <v>62</v>
      </c>
      <c r="E23" s="61">
        <v>250000</v>
      </c>
      <c r="F23" s="30" t="s">
        <v>140</v>
      </c>
    </row>
    <row r="24" spans="1:6" ht="16.149999999999999" customHeight="1" x14ac:dyDescent="0.2">
      <c r="A24" s="50">
        <v>19</v>
      </c>
      <c r="B24" s="39"/>
      <c r="C24" s="25">
        <v>5112</v>
      </c>
      <c r="D24" s="9" t="s">
        <v>11</v>
      </c>
      <c r="E24" s="61">
        <v>750000</v>
      </c>
      <c r="F24" s="30" t="s">
        <v>150</v>
      </c>
    </row>
    <row r="25" spans="1:6" ht="16.149999999999999" customHeight="1" x14ac:dyDescent="0.2">
      <c r="A25" s="50">
        <v>20</v>
      </c>
      <c r="B25" s="39" t="s">
        <v>51</v>
      </c>
      <c r="C25" s="24">
        <v>512</v>
      </c>
      <c r="D25" s="8" t="s">
        <v>12</v>
      </c>
      <c r="E25" s="60">
        <f>E26+E27</f>
        <v>600000</v>
      </c>
    </row>
    <row r="26" spans="1:6" ht="16.149999999999999" customHeight="1" x14ac:dyDescent="0.2">
      <c r="A26" s="50">
        <v>21</v>
      </c>
      <c r="B26" s="39"/>
      <c r="C26" s="34">
        <v>5121</v>
      </c>
      <c r="D26" s="9" t="s">
        <v>63</v>
      </c>
      <c r="E26" s="61">
        <v>150000</v>
      </c>
    </row>
    <row r="27" spans="1:6" ht="16.149999999999999" customHeight="1" x14ac:dyDescent="0.2">
      <c r="A27" s="50">
        <v>22</v>
      </c>
      <c r="B27" s="39"/>
      <c r="C27" s="34">
        <v>5122</v>
      </c>
      <c r="D27" s="9" t="s">
        <v>13</v>
      </c>
      <c r="E27" s="61">
        <v>450000</v>
      </c>
    </row>
    <row r="28" spans="1:6" ht="16.149999999999999" customHeight="1" x14ac:dyDescent="0.2">
      <c r="A28" s="50">
        <v>23</v>
      </c>
      <c r="B28" s="39" t="s">
        <v>52</v>
      </c>
      <c r="C28" s="24">
        <v>513</v>
      </c>
      <c r="D28" s="8" t="s">
        <v>14</v>
      </c>
      <c r="E28" s="71">
        <v>50000</v>
      </c>
    </row>
    <row r="29" spans="1:6" ht="16.149999999999999" customHeight="1" x14ac:dyDescent="0.2">
      <c r="A29" s="50">
        <v>25</v>
      </c>
      <c r="B29" s="39" t="s">
        <v>86</v>
      </c>
      <c r="C29" s="24">
        <v>518</v>
      </c>
      <c r="D29" s="8" t="s">
        <v>15</v>
      </c>
      <c r="E29" s="60">
        <f>E30+E31+E32+E33+E34+E35+E36+E37</f>
        <v>8630000</v>
      </c>
    </row>
    <row r="30" spans="1:6" ht="16.149999999999999" customHeight="1" x14ac:dyDescent="0.2">
      <c r="A30" s="50">
        <v>26</v>
      </c>
      <c r="B30" s="39"/>
      <c r="C30" s="34">
        <v>5181</v>
      </c>
      <c r="D30" s="9" t="s">
        <v>64</v>
      </c>
      <c r="E30" s="61">
        <v>50000</v>
      </c>
      <c r="F30" s="30" t="s">
        <v>152</v>
      </c>
    </row>
    <row r="31" spans="1:6" ht="16.149999999999999" customHeight="1" x14ac:dyDescent="0.2">
      <c r="A31" s="50">
        <v>27</v>
      </c>
      <c r="B31" s="39"/>
      <c r="C31" s="34">
        <v>5182</v>
      </c>
      <c r="D31" s="11" t="s">
        <v>16</v>
      </c>
      <c r="E31" s="63">
        <v>0</v>
      </c>
    </row>
    <row r="32" spans="1:6" ht="16.149999999999999" customHeight="1" x14ac:dyDescent="0.2">
      <c r="A32" s="50">
        <v>28</v>
      </c>
      <c r="B32" s="39"/>
      <c r="C32" s="34">
        <v>5183</v>
      </c>
      <c r="D32" s="11" t="s">
        <v>17</v>
      </c>
      <c r="E32" s="63">
        <v>269000</v>
      </c>
      <c r="F32" s="30" t="s">
        <v>155</v>
      </c>
    </row>
    <row r="33" spans="1:6" ht="16.149999999999999" customHeight="1" x14ac:dyDescent="0.2">
      <c r="A33" s="50">
        <v>29</v>
      </c>
      <c r="B33" s="39"/>
      <c r="C33" s="34">
        <v>5184</v>
      </c>
      <c r="D33" s="40" t="s">
        <v>53</v>
      </c>
      <c r="E33" s="63">
        <v>15000</v>
      </c>
    </row>
    <row r="34" spans="1:6" ht="16.149999999999999" customHeight="1" x14ac:dyDescent="0.2">
      <c r="A34" s="50">
        <v>30</v>
      </c>
      <c r="B34" s="39"/>
      <c r="C34" s="34">
        <v>5185</v>
      </c>
      <c r="D34" s="11" t="s">
        <v>95</v>
      </c>
      <c r="E34" s="63">
        <v>45000</v>
      </c>
    </row>
    <row r="35" spans="1:6" ht="16.149999999999999" customHeight="1" x14ac:dyDescent="0.2">
      <c r="A35" s="50">
        <v>31</v>
      </c>
      <c r="B35" s="39"/>
      <c r="C35" s="34">
        <v>5186</v>
      </c>
      <c r="D35" s="9" t="s">
        <v>91</v>
      </c>
      <c r="E35" s="61">
        <v>51000</v>
      </c>
    </row>
    <row r="36" spans="1:6" ht="16.149999999999999" customHeight="1" x14ac:dyDescent="0.2">
      <c r="A36" s="50">
        <v>33</v>
      </c>
      <c r="B36" s="39"/>
      <c r="C36" s="34">
        <v>5188</v>
      </c>
      <c r="D36" s="9" t="s">
        <v>85</v>
      </c>
      <c r="E36" s="61">
        <v>300000</v>
      </c>
      <c r="F36" s="30" t="s">
        <v>151</v>
      </c>
    </row>
    <row r="37" spans="1:6" ht="16.149999999999999" customHeight="1" x14ac:dyDescent="0.2">
      <c r="A37" s="50">
        <v>34</v>
      </c>
      <c r="B37" s="39"/>
      <c r="C37" s="34">
        <v>5189</v>
      </c>
      <c r="D37" s="11" t="s">
        <v>18</v>
      </c>
      <c r="E37" s="63">
        <v>7900000</v>
      </c>
      <c r="F37" s="30" t="s">
        <v>148</v>
      </c>
    </row>
    <row r="38" spans="1:6" ht="16.149999999999999" customHeight="1" x14ac:dyDescent="0.25">
      <c r="A38" s="50">
        <v>35</v>
      </c>
      <c r="B38" s="39" t="s">
        <v>54</v>
      </c>
      <c r="C38" s="26">
        <v>52</v>
      </c>
      <c r="D38" s="10" t="s">
        <v>19</v>
      </c>
      <c r="E38" s="74">
        <f>E39+E43+E45+E49</f>
        <v>38294000</v>
      </c>
    </row>
    <row r="39" spans="1:6" ht="16.149999999999999" customHeight="1" x14ac:dyDescent="0.2">
      <c r="A39" s="50">
        <v>36</v>
      </c>
      <c r="B39" s="39" t="s">
        <v>98</v>
      </c>
      <c r="C39" s="24">
        <v>521</v>
      </c>
      <c r="D39" s="12" t="s">
        <v>20</v>
      </c>
      <c r="E39" s="60">
        <f>E40+E41+E42</f>
        <v>28810000</v>
      </c>
    </row>
    <row r="40" spans="1:6" ht="16.149999999999999" customHeight="1" x14ac:dyDescent="0.2">
      <c r="A40" s="50">
        <v>37</v>
      </c>
      <c r="B40" s="39"/>
      <c r="C40" s="25">
        <v>5211</v>
      </c>
      <c r="D40" s="9" t="s">
        <v>65</v>
      </c>
      <c r="E40" s="61">
        <v>23500000</v>
      </c>
    </row>
    <row r="41" spans="1:6" ht="16.149999999999999" customHeight="1" x14ac:dyDescent="0.2">
      <c r="A41" s="50">
        <v>38</v>
      </c>
      <c r="B41" s="39"/>
      <c r="C41" s="25">
        <v>5212</v>
      </c>
      <c r="D41" s="9" t="s">
        <v>21</v>
      </c>
      <c r="E41" s="61">
        <v>5200000</v>
      </c>
      <c r="F41" s="30" t="s">
        <v>147</v>
      </c>
    </row>
    <row r="42" spans="1:6" ht="16.149999999999999" customHeight="1" x14ac:dyDescent="0.2">
      <c r="A42" s="50">
        <v>42</v>
      </c>
      <c r="B42" s="39"/>
      <c r="C42" s="25">
        <v>5216</v>
      </c>
      <c r="D42" s="9" t="s">
        <v>105</v>
      </c>
      <c r="E42" s="61">
        <v>110000</v>
      </c>
    </row>
    <row r="43" spans="1:6" ht="16.149999999999999" customHeight="1" x14ac:dyDescent="0.2">
      <c r="A43" s="50">
        <v>43</v>
      </c>
      <c r="B43" s="39" t="s">
        <v>99</v>
      </c>
      <c r="C43" s="25">
        <v>523</v>
      </c>
      <c r="D43" s="8" t="s">
        <v>100</v>
      </c>
      <c r="E43" s="60">
        <f>E44</f>
        <v>70000</v>
      </c>
    </row>
    <row r="44" spans="1:6" ht="16.149999999999999" customHeight="1" x14ac:dyDescent="0.2">
      <c r="A44" s="50">
        <v>44</v>
      </c>
      <c r="B44" s="39"/>
      <c r="C44" s="25">
        <v>5231</v>
      </c>
      <c r="D44" s="9" t="s">
        <v>101</v>
      </c>
      <c r="E44" s="63">
        <v>70000</v>
      </c>
    </row>
    <row r="45" spans="1:6" ht="16.149999999999999" customHeight="1" x14ac:dyDescent="0.2">
      <c r="A45" s="50">
        <v>46</v>
      </c>
      <c r="B45" s="39" t="s">
        <v>55</v>
      </c>
      <c r="C45" s="24">
        <v>524</v>
      </c>
      <c r="D45" s="8" t="s">
        <v>22</v>
      </c>
      <c r="E45" s="60">
        <f>E46+E47+E48</f>
        <v>8620000</v>
      </c>
    </row>
    <row r="46" spans="1:6" ht="16.149999999999999" customHeight="1" x14ac:dyDescent="0.2">
      <c r="A46" s="50">
        <v>47</v>
      </c>
      <c r="B46" s="39"/>
      <c r="C46" s="25">
        <v>5241</v>
      </c>
      <c r="D46" s="11" t="s">
        <v>66</v>
      </c>
      <c r="E46" s="63">
        <v>2400000</v>
      </c>
      <c r="F46" s="108" t="s">
        <v>141</v>
      </c>
    </row>
    <row r="47" spans="1:6" ht="16.149999999999999" customHeight="1" x14ac:dyDescent="0.2">
      <c r="A47" s="50">
        <v>48</v>
      </c>
      <c r="B47" s="39"/>
      <c r="C47" s="25">
        <v>5242</v>
      </c>
      <c r="D47" s="11" t="s">
        <v>23</v>
      </c>
      <c r="E47" s="63">
        <v>6200000</v>
      </c>
      <c r="F47" s="108" t="s">
        <v>142</v>
      </c>
    </row>
    <row r="48" spans="1:6" ht="16.149999999999999" customHeight="1" x14ac:dyDescent="0.2">
      <c r="A48" s="50">
        <v>49</v>
      </c>
      <c r="B48" s="39"/>
      <c r="C48" s="55">
        <v>5243</v>
      </c>
      <c r="D48" s="40" t="s">
        <v>106</v>
      </c>
      <c r="E48" s="63">
        <v>20000</v>
      </c>
      <c r="F48" s="108"/>
    </row>
    <row r="49" spans="1:6" ht="16.149999999999999" customHeight="1" x14ac:dyDescent="0.2">
      <c r="A49" s="50">
        <v>50</v>
      </c>
      <c r="B49" s="39" t="s">
        <v>56</v>
      </c>
      <c r="C49" s="24">
        <v>527</v>
      </c>
      <c r="D49" s="8" t="s">
        <v>24</v>
      </c>
      <c r="E49" s="60">
        <f>E50+E51</f>
        <v>794000</v>
      </c>
      <c r="F49" s="108"/>
    </row>
    <row r="50" spans="1:6" ht="16.149999999999999" customHeight="1" x14ac:dyDescent="0.2">
      <c r="A50" s="50">
        <v>51</v>
      </c>
      <c r="B50" s="39"/>
      <c r="C50" s="34">
        <v>5271</v>
      </c>
      <c r="D50" s="41" t="s">
        <v>67</v>
      </c>
      <c r="E50" s="61">
        <v>470000</v>
      </c>
      <c r="F50" s="108" t="s">
        <v>143</v>
      </c>
    </row>
    <row r="51" spans="1:6" ht="16.149999999999999" customHeight="1" x14ac:dyDescent="0.2">
      <c r="A51" s="50">
        <v>52</v>
      </c>
      <c r="B51" s="39"/>
      <c r="C51" s="34">
        <v>5272</v>
      </c>
      <c r="D51" s="41" t="s">
        <v>57</v>
      </c>
      <c r="E51" s="61">
        <v>324000</v>
      </c>
      <c r="F51" s="108" t="s">
        <v>154</v>
      </c>
    </row>
    <row r="52" spans="1:6" ht="16.149999999999999" customHeight="1" x14ac:dyDescent="0.25">
      <c r="A52" s="50">
        <v>54</v>
      </c>
      <c r="B52" s="39" t="s">
        <v>58</v>
      </c>
      <c r="C52" s="26">
        <v>53</v>
      </c>
      <c r="D52" s="10" t="s">
        <v>117</v>
      </c>
      <c r="E52" s="74">
        <v>55000</v>
      </c>
    </row>
    <row r="53" spans="1:6" ht="16.149999999999999" customHeight="1" x14ac:dyDescent="0.25">
      <c r="A53" s="50">
        <v>58</v>
      </c>
      <c r="B53" s="39" t="s">
        <v>59</v>
      </c>
      <c r="C53" s="26">
        <v>54</v>
      </c>
      <c r="D53" s="10" t="s">
        <v>26</v>
      </c>
      <c r="E53" s="74">
        <f>E54</f>
        <v>370000</v>
      </c>
    </row>
    <row r="54" spans="1:6" ht="16.149999999999999" customHeight="1" x14ac:dyDescent="0.2">
      <c r="A54" s="50">
        <v>67</v>
      </c>
      <c r="B54" s="39" t="s">
        <v>87</v>
      </c>
      <c r="C54" s="24">
        <v>549</v>
      </c>
      <c r="D54" s="8" t="s">
        <v>27</v>
      </c>
      <c r="E54" s="60">
        <f>E55+E59</f>
        <v>370000</v>
      </c>
    </row>
    <row r="55" spans="1:6" ht="16.149999999999999" customHeight="1" x14ac:dyDescent="0.2">
      <c r="A55" s="50">
        <v>68</v>
      </c>
      <c r="B55" s="39"/>
      <c r="C55" s="34">
        <v>5491</v>
      </c>
      <c r="D55" s="9" t="s">
        <v>88</v>
      </c>
      <c r="E55" s="64">
        <f>E56+E57+E58</f>
        <v>370000</v>
      </c>
    </row>
    <row r="56" spans="1:6" ht="16.149999999999999" customHeight="1" x14ac:dyDescent="0.2">
      <c r="A56" s="50">
        <v>69</v>
      </c>
      <c r="B56" s="39"/>
      <c r="C56" s="34">
        <v>54911</v>
      </c>
      <c r="D56" s="9" t="s">
        <v>89</v>
      </c>
      <c r="E56" s="61">
        <v>70000</v>
      </c>
      <c r="F56" s="108" t="s">
        <v>144</v>
      </c>
    </row>
    <row r="57" spans="1:6" ht="16.149999999999999" customHeight="1" x14ac:dyDescent="0.2">
      <c r="A57" s="50">
        <v>70</v>
      </c>
      <c r="B57" s="39"/>
      <c r="C57" s="34">
        <v>54912</v>
      </c>
      <c r="D57" s="9" t="s">
        <v>90</v>
      </c>
      <c r="E57" s="61">
        <v>300000</v>
      </c>
      <c r="F57" s="108" t="s">
        <v>145</v>
      </c>
    </row>
    <row r="58" spans="1:6" ht="16.149999999999999" customHeight="1" x14ac:dyDescent="0.2">
      <c r="A58" s="50">
        <v>71</v>
      </c>
      <c r="B58" s="39"/>
      <c r="C58" s="34">
        <v>5492</v>
      </c>
      <c r="D58" s="9" t="s">
        <v>25</v>
      </c>
      <c r="E58" s="61">
        <v>0</v>
      </c>
      <c r="F58" s="108"/>
    </row>
    <row r="59" spans="1:6" ht="16.149999999999999" customHeight="1" x14ac:dyDescent="0.2">
      <c r="A59" s="50">
        <v>72</v>
      </c>
      <c r="B59" s="39"/>
      <c r="C59" s="34">
        <v>5493</v>
      </c>
      <c r="D59" s="41" t="s">
        <v>82</v>
      </c>
      <c r="E59" s="64">
        <v>0</v>
      </c>
    </row>
    <row r="60" spans="1:6" ht="16.149999999999999" customHeight="1" x14ac:dyDescent="0.2">
      <c r="A60" s="76">
        <v>74</v>
      </c>
      <c r="B60" s="77"/>
      <c r="C60" s="78">
        <v>54932</v>
      </c>
      <c r="D60" s="79" t="s">
        <v>96</v>
      </c>
      <c r="E60" s="80">
        <v>0</v>
      </c>
    </row>
    <row r="61" spans="1:6" ht="16.149999999999999" customHeight="1" x14ac:dyDescent="0.2">
      <c r="A61" s="50">
        <v>79</v>
      </c>
      <c r="B61" s="39" t="s">
        <v>127</v>
      </c>
      <c r="C61" s="24">
        <v>551</v>
      </c>
      <c r="D61" s="44" t="s">
        <v>128</v>
      </c>
      <c r="E61" s="60">
        <v>12000000</v>
      </c>
    </row>
    <row r="62" spans="1:6" ht="16.149999999999999" customHeight="1" x14ac:dyDescent="0.2">
      <c r="A62" s="50">
        <v>80</v>
      </c>
      <c r="B62" s="39"/>
      <c r="C62" s="34">
        <v>5511</v>
      </c>
      <c r="D62" s="41" t="s">
        <v>129</v>
      </c>
      <c r="E62" s="104">
        <v>12000000</v>
      </c>
      <c r="F62" s="30" t="s">
        <v>146</v>
      </c>
    </row>
    <row r="63" spans="1:6" ht="16.149999999999999" customHeight="1" x14ac:dyDescent="0.2">
      <c r="A63" s="50">
        <v>81</v>
      </c>
      <c r="B63" s="39"/>
      <c r="C63" s="34">
        <v>5512</v>
      </c>
      <c r="D63" s="41" t="s">
        <v>130</v>
      </c>
      <c r="E63" s="104">
        <v>0</v>
      </c>
    </row>
    <row r="64" spans="1:6" ht="16.149999999999999" customHeight="1" x14ac:dyDescent="0.2">
      <c r="A64" s="50">
        <v>82</v>
      </c>
      <c r="B64" s="39"/>
      <c r="C64" s="34">
        <v>5513</v>
      </c>
      <c r="D64" s="41" t="s">
        <v>131</v>
      </c>
      <c r="E64" s="104">
        <v>0</v>
      </c>
    </row>
    <row r="65" spans="1:5" ht="16.149999999999999" customHeight="1" x14ac:dyDescent="0.2">
      <c r="A65" s="50">
        <v>83</v>
      </c>
      <c r="B65" s="39"/>
      <c r="C65" s="34">
        <v>5514</v>
      </c>
      <c r="D65" s="41" t="s">
        <v>132</v>
      </c>
      <c r="E65" s="104">
        <v>0</v>
      </c>
    </row>
    <row r="66" spans="1:5" ht="16.149999999999999" customHeight="1" x14ac:dyDescent="0.2">
      <c r="A66" s="50">
        <v>84</v>
      </c>
      <c r="B66" s="39" t="s">
        <v>133</v>
      </c>
      <c r="C66" s="24">
        <v>552</v>
      </c>
      <c r="D66" s="8" t="s">
        <v>134</v>
      </c>
      <c r="E66" s="60">
        <v>0</v>
      </c>
    </row>
    <row r="67" spans="1:5" ht="16.149999999999999" customHeight="1" x14ac:dyDescent="0.2">
      <c r="A67" s="50">
        <v>85</v>
      </c>
      <c r="B67" s="39"/>
      <c r="C67" s="34">
        <v>5521</v>
      </c>
      <c r="D67" s="9" t="s">
        <v>135</v>
      </c>
      <c r="E67" s="104">
        <v>0</v>
      </c>
    </row>
    <row r="68" spans="1:5" ht="16.149999999999999" customHeight="1" thickBot="1" x14ac:dyDescent="0.25">
      <c r="A68" s="50">
        <v>86</v>
      </c>
      <c r="B68" s="39"/>
      <c r="C68" s="34">
        <v>5522</v>
      </c>
      <c r="D68" s="9" t="s">
        <v>136</v>
      </c>
      <c r="E68" s="104">
        <v>0</v>
      </c>
    </row>
    <row r="69" spans="1:5" ht="16.149999999999999" customHeight="1" x14ac:dyDescent="0.2">
      <c r="A69" s="95"/>
      <c r="B69" s="96"/>
      <c r="C69" s="97"/>
      <c r="D69" s="89"/>
      <c r="E69" s="92"/>
    </row>
    <row r="70" spans="1:5" ht="16.149999999999999" customHeight="1" x14ac:dyDescent="0.2">
      <c r="A70" s="98"/>
      <c r="B70" s="56"/>
      <c r="C70" s="99"/>
      <c r="D70" s="90"/>
      <c r="E70" s="93"/>
    </row>
    <row r="71" spans="1:5" ht="16.149999999999999" customHeight="1" x14ac:dyDescent="0.2">
      <c r="A71" s="98"/>
      <c r="B71" s="56"/>
      <c r="C71" s="99"/>
      <c r="D71" s="90"/>
      <c r="E71" s="93"/>
    </row>
    <row r="72" spans="1:5" ht="16.149999999999999" customHeight="1" x14ac:dyDescent="0.2">
      <c r="A72" s="98"/>
      <c r="B72" s="56"/>
      <c r="C72" s="99"/>
      <c r="D72" s="90"/>
      <c r="E72" s="93"/>
    </row>
    <row r="73" spans="1:5" ht="16.149999999999999" customHeight="1" x14ac:dyDescent="0.2">
      <c r="A73" s="98"/>
      <c r="B73" s="56"/>
      <c r="C73" s="99"/>
      <c r="D73" s="90"/>
      <c r="E73" s="93"/>
    </row>
    <row r="74" spans="1:5" ht="16.149999999999999" customHeight="1" x14ac:dyDescent="0.2">
      <c r="A74" s="98"/>
      <c r="B74" s="56"/>
      <c r="C74" s="99"/>
      <c r="D74" s="90"/>
      <c r="E74" s="93"/>
    </row>
    <row r="75" spans="1:5" ht="16.149999999999999" customHeight="1" x14ac:dyDescent="0.2">
      <c r="A75" s="98"/>
      <c r="B75" s="56"/>
      <c r="C75" s="99"/>
      <c r="D75" s="90"/>
      <c r="E75" s="93"/>
    </row>
    <row r="76" spans="1:5" ht="16.149999999999999" customHeight="1" thickBot="1" x14ac:dyDescent="0.25">
      <c r="A76" s="100"/>
      <c r="B76" s="101"/>
      <c r="C76" s="102"/>
      <c r="D76" s="91"/>
      <c r="E76" s="94"/>
    </row>
    <row r="77" spans="1:5" ht="30" customHeight="1" thickBot="1" x14ac:dyDescent="0.3">
      <c r="A77" s="81">
        <v>95</v>
      </c>
      <c r="B77" s="82" t="s">
        <v>68</v>
      </c>
      <c r="C77" s="83">
        <v>6</v>
      </c>
      <c r="D77" s="84" t="s">
        <v>69</v>
      </c>
      <c r="E77" s="85">
        <f>E78+E102+E86+E94</f>
        <v>66069000</v>
      </c>
    </row>
    <row r="78" spans="1:5" ht="16.149999999999999" customHeight="1" x14ac:dyDescent="0.25">
      <c r="A78" s="49">
        <v>96</v>
      </c>
      <c r="B78" s="38" t="s">
        <v>70</v>
      </c>
      <c r="C78" s="23">
        <v>60</v>
      </c>
      <c r="D78" s="7" t="s">
        <v>28</v>
      </c>
      <c r="E78" s="75">
        <f>E79+E82</f>
        <v>5620000</v>
      </c>
    </row>
    <row r="79" spans="1:5" ht="16.149999999999999" customHeight="1" x14ac:dyDescent="0.2">
      <c r="A79" s="50">
        <v>97</v>
      </c>
      <c r="B79" s="39" t="s">
        <v>71</v>
      </c>
      <c r="C79" s="24">
        <v>601</v>
      </c>
      <c r="D79" s="8" t="s">
        <v>29</v>
      </c>
      <c r="E79" s="60">
        <f>E81+E80</f>
        <v>195000</v>
      </c>
    </row>
    <row r="80" spans="1:5" ht="16.149999999999999" customHeight="1" x14ac:dyDescent="0.2">
      <c r="A80" s="50">
        <v>98</v>
      </c>
      <c r="B80" s="39"/>
      <c r="C80" s="34">
        <v>6011</v>
      </c>
      <c r="D80" s="9" t="s">
        <v>72</v>
      </c>
      <c r="E80" s="61">
        <v>45000</v>
      </c>
    </row>
    <row r="81" spans="1:5" ht="16.149999999999999" customHeight="1" x14ac:dyDescent="0.2">
      <c r="A81" s="50">
        <v>99</v>
      </c>
      <c r="B81" s="39"/>
      <c r="C81" s="34">
        <v>6012</v>
      </c>
      <c r="D81" s="9" t="s">
        <v>30</v>
      </c>
      <c r="E81" s="61">
        <v>150000</v>
      </c>
    </row>
    <row r="82" spans="1:5" ht="16.149999999999999" customHeight="1" x14ac:dyDescent="0.2">
      <c r="A82" s="50">
        <v>103</v>
      </c>
      <c r="B82" s="39" t="s">
        <v>73</v>
      </c>
      <c r="C82" s="24">
        <v>602</v>
      </c>
      <c r="D82" s="8" t="s">
        <v>31</v>
      </c>
      <c r="E82" s="60">
        <f>E83+E84+E85</f>
        <v>5425000</v>
      </c>
    </row>
    <row r="83" spans="1:5" ht="16.149999999999999" customHeight="1" x14ac:dyDescent="0.2">
      <c r="A83" s="50">
        <v>104</v>
      </c>
      <c r="B83" s="39"/>
      <c r="C83" s="34">
        <v>6021</v>
      </c>
      <c r="D83" s="9" t="s">
        <v>74</v>
      </c>
      <c r="E83" s="61">
        <v>75000</v>
      </c>
    </row>
    <row r="84" spans="1:5" ht="16.149999999999999" customHeight="1" x14ac:dyDescent="0.2">
      <c r="A84" s="50">
        <v>107</v>
      </c>
      <c r="B84" s="39"/>
      <c r="C84" s="34">
        <v>6026</v>
      </c>
      <c r="D84" s="9" t="s">
        <v>32</v>
      </c>
      <c r="E84" s="61">
        <v>5200000</v>
      </c>
    </row>
    <row r="85" spans="1:5" ht="16.149999999999999" customHeight="1" x14ac:dyDescent="0.2">
      <c r="A85" s="50">
        <v>108</v>
      </c>
      <c r="B85" s="39"/>
      <c r="C85" s="34">
        <v>6027</v>
      </c>
      <c r="D85" s="13" t="s">
        <v>116</v>
      </c>
      <c r="E85" s="61">
        <v>150000</v>
      </c>
    </row>
    <row r="86" spans="1:5" ht="16.149999999999999" customHeight="1" x14ac:dyDescent="0.25">
      <c r="A86" s="50">
        <v>126</v>
      </c>
      <c r="B86" s="39" t="s">
        <v>75</v>
      </c>
      <c r="C86" s="24">
        <v>648</v>
      </c>
      <c r="D86" s="8" t="s">
        <v>33</v>
      </c>
      <c r="E86" s="74">
        <f>E87+E93</f>
        <v>1500000</v>
      </c>
    </row>
    <row r="87" spans="1:5" ht="16.149999999999999" customHeight="1" x14ac:dyDescent="0.2">
      <c r="A87" s="50">
        <v>131</v>
      </c>
      <c r="B87" s="39"/>
      <c r="C87" s="34">
        <v>6483</v>
      </c>
      <c r="D87" s="42" t="s">
        <v>76</v>
      </c>
      <c r="E87" s="65">
        <f>E89+E91+E90</f>
        <v>1500000</v>
      </c>
    </row>
    <row r="88" spans="1:5" ht="16.149999999999999" customHeight="1" x14ac:dyDescent="0.2">
      <c r="A88" s="50">
        <v>132</v>
      </c>
      <c r="B88" s="39"/>
      <c r="C88" s="34">
        <v>64831</v>
      </c>
      <c r="D88" s="41" t="s">
        <v>92</v>
      </c>
      <c r="E88" s="63">
        <v>0</v>
      </c>
    </row>
    <row r="89" spans="1:5" ht="16.149999999999999" customHeight="1" x14ac:dyDescent="0.2">
      <c r="A89" s="50">
        <v>133</v>
      </c>
      <c r="B89" s="39"/>
      <c r="C89" s="34">
        <v>64832</v>
      </c>
      <c r="D89" s="41" t="s">
        <v>97</v>
      </c>
      <c r="E89" s="63">
        <v>1500000</v>
      </c>
    </row>
    <row r="90" spans="1:5" ht="16.149999999999999" customHeight="1" x14ac:dyDescent="0.2">
      <c r="A90" s="50">
        <v>134</v>
      </c>
      <c r="B90" s="39"/>
      <c r="C90" s="34">
        <v>64833</v>
      </c>
      <c r="D90" s="41" t="s">
        <v>93</v>
      </c>
      <c r="E90" s="63">
        <v>0</v>
      </c>
    </row>
    <row r="91" spans="1:5" ht="16.149999999999999" customHeight="1" x14ac:dyDescent="0.2">
      <c r="A91" s="50">
        <v>135</v>
      </c>
      <c r="B91" s="39"/>
      <c r="C91" s="34">
        <v>64834</v>
      </c>
      <c r="D91" s="41" t="s">
        <v>94</v>
      </c>
      <c r="E91" s="63">
        <v>0</v>
      </c>
    </row>
    <row r="92" spans="1:5" ht="16.149999999999999" customHeight="1" x14ac:dyDescent="0.2">
      <c r="A92" s="50">
        <v>136</v>
      </c>
      <c r="B92" s="39"/>
      <c r="C92" s="34">
        <v>64835</v>
      </c>
      <c r="D92" s="43" t="s">
        <v>77</v>
      </c>
      <c r="E92" s="63">
        <v>0</v>
      </c>
    </row>
    <row r="93" spans="1:5" ht="16.149999999999999" customHeight="1" x14ac:dyDescent="0.2">
      <c r="A93" s="50">
        <v>137</v>
      </c>
      <c r="B93" s="39"/>
      <c r="C93" s="34">
        <v>6484</v>
      </c>
      <c r="D93" s="44" t="s">
        <v>84</v>
      </c>
      <c r="E93" s="62">
        <v>0</v>
      </c>
    </row>
    <row r="94" spans="1:5" ht="16.149999999999999" customHeight="1" x14ac:dyDescent="0.25">
      <c r="A94" s="50">
        <v>148</v>
      </c>
      <c r="B94" s="39" t="s">
        <v>118</v>
      </c>
      <c r="C94" s="24">
        <v>649</v>
      </c>
      <c r="D94" s="44" t="s">
        <v>119</v>
      </c>
      <c r="E94" s="103">
        <f>SUM(E95:E101)</f>
        <v>12091000</v>
      </c>
    </row>
    <row r="95" spans="1:5" ht="16.149999999999999" customHeight="1" x14ac:dyDescent="0.2">
      <c r="A95" s="50">
        <v>149</v>
      </c>
      <c r="B95" s="39"/>
      <c r="C95" s="25">
        <v>6491</v>
      </c>
      <c r="D95" s="41" t="s">
        <v>120</v>
      </c>
      <c r="E95" s="104">
        <v>0</v>
      </c>
    </row>
    <row r="96" spans="1:5" ht="16.149999999999999" customHeight="1" x14ac:dyDescent="0.2">
      <c r="A96" s="50">
        <v>150</v>
      </c>
      <c r="B96" s="39"/>
      <c r="C96" s="25">
        <v>6492</v>
      </c>
      <c r="D96" s="41" t="s">
        <v>121</v>
      </c>
      <c r="E96" s="104">
        <v>90000</v>
      </c>
    </row>
    <row r="97" spans="1:6" ht="16.149999999999999" customHeight="1" x14ac:dyDescent="0.2">
      <c r="A97" s="50">
        <v>151</v>
      </c>
      <c r="B97" s="39"/>
      <c r="C97" s="25">
        <v>6493</v>
      </c>
      <c r="D97" s="41" t="s">
        <v>122</v>
      </c>
      <c r="E97" s="104">
        <v>1000</v>
      </c>
    </row>
    <row r="98" spans="1:6" ht="16.149999999999999" customHeight="1" x14ac:dyDescent="0.2">
      <c r="A98" s="50">
        <v>152</v>
      </c>
      <c r="B98" s="39"/>
      <c r="C98" s="25">
        <v>6494</v>
      </c>
      <c r="D98" s="41" t="s">
        <v>123</v>
      </c>
      <c r="E98" s="104">
        <v>0</v>
      </c>
    </row>
    <row r="99" spans="1:6" ht="16.149999999999999" customHeight="1" x14ac:dyDescent="0.2">
      <c r="A99" s="50">
        <v>153</v>
      </c>
      <c r="B99" s="39"/>
      <c r="C99" s="25">
        <v>6495</v>
      </c>
      <c r="D99" s="41" t="s">
        <v>124</v>
      </c>
      <c r="E99" s="104">
        <v>12000000</v>
      </c>
      <c r="F99" s="30" t="s">
        <v>153</v>
      </c>
    </row>
    <row r="100" spans="1:6" ht="16.149999999999999" customHeight="1" x14ac:dyDescent="0.2">
      <c r="A100" s="50">
        <v>154</v>
      </c>
      <c r="B100" s="39"/>
      <c r="C100" s="25">
        <v>6498</v>
      </c>
      <c r="D100" s="9" t="s">
        <v>125</v>
      </c>
      <c r="E100" s="104">
        <v>0</v>
      </c>
    </row>
    <row r="101" spans="1:6" ht="16.149999999999999" customHeight="1" x14ac:dyDescent="0.2">
      <c r="A101" s="50">
        <v>155</v>
      </c>
      <c r="B101" s="39"/>
      <c r="C101" s="55">
        <v>6499</v>
      </c>
      <c r="D101" s="41" t="s">
        <v>126</v>
      </c>
      <c r="E101" s="104">
        <v>0</v>
      </c>
    </row>
    <row r="102" spans="1:6" ht="16.149999999999999" customHeight="1" x14ac:dyDescent="0.25">
      <c r="A102" s="50">
        <v>157</v>
      </c>
      <c r="B102" s="39" t="s">
        <v>78</v>
      </c>
      <c r="C102" s="26">
        <v>69</v>
      </c>
      <c r="D102" s="15" t="s">
        <v>79</v>
      </c>
      <c r="E102" s="74">
        <f>E103+E112</f>
        <v>46858000</v>
      </c>
    </row>
    <row r="103" spans="1:6" ht="16.149999999999999" customHeight="1" x14ac:dyDescent="0.25">
      <c r="A103" s="50">
        <v>158</v>
      </c>
      <c r="B103" s="39" t="s">
        <v>103</v>
      </c>
      <c r="C103" s="24">
        <v>691</v>
      </c>
      <c r="D103" s="53" t="s">
        <v>80</v>
      </c>
      <c r="E103" s="60">
        <f>E104</f>
        <v>37033000</v>
      </c>
    </row>
    <row r="104" spans="1:6" ht="16.149999999999999" customHeight="1" x14ac:dyDescent="0.2">
      <c r="A104" s="50">
        <v>159</v>
      </c>
      <c r="B104" s="39"/>
      <c r="C104" s="24">
        <v>6911</v>
      </c>
      <c r="D104" s="44" t="s">
        <v>81</v>
      </c>
      <c r="E104" s="60">
        <f>E105+E106+E107+E108</f>
        <v>37033000</v>
      </c>
    </row>
    <row r="105" spans="1:6" ht="16.149999999999999" customHeight="1" x14ac:dyDescent="0.2">
      <c r="A105" s="50">
        <v>160</v>
      </c>
      <c r="B105" s="39"/>
      <c r="C105" s="25">
        <v>69111</v>
      </c>
      <c r="D105" s="45" t="s">
        <v>109</v>
      </c>
      <c r="E105" s="61">
        <v>34807000</v>
      </c>
    </row>
    <row r="106" spans="1:6" ht="16.149999999999999" customHeight="1" x14ac:dyDescent="0.2">
      <c r="A106" s="50">
        <v>161</v>
      </c>
      <c r="B106" s="39"/>
      <c r="C106" s="25">
        <v>69112</v>
      </c>
      <c r="D106" s="45" t="s">
        <v>104</v>
      </c>
      <c r="E106" s="61">
        <v>43000</v>
      </c>
    </row>
    <row r="107" spans="1:6" ht="16.149999999999999" customHeight="1" x14ac:dyDescent="0.2">
      <c r="A107" s="50">
        <v>162</v>
      </c>
      <c r="B107" s="39"/>
      <c r="C107" s="25">
        <v>69113</v>
      </c>
      <c r="D107" s="45" t="s">
        <v>113</v>
      </c>
      <c r="E107" s="61">
        <v>154000</v>
      </c>
    </row>
    <row r="108" spans="1:6" ht="16.149999999999999" customHeight="1" x14ac:dyDescent="0.2">
      <c r="A108" s="50">
        <v>163</v>
      </c>
      <c r="B108" s="39"/>
      <c r="C108" s="24">
        <v>6912</v>
      </c>
      <c r="D108" s="42" t="s">
        <v>114</v>
      </c>
      <c r="E108" s="66">
        <v>2029000</v>
      </c>
    </row>
    <row r="109" spans="1:6" ht="16.149999999999999" hidden="1" customHeight="1" x14ac:dyDescent="0.2">
      <c r="A109" s="50"/>
      <c r="B109" s="39"/>
      <c r="C109" s="25">
        <v>69121</v>
      </c>
      <c r="D109" s="45" t="s">
        <v>111</v>
      </c>
      <c r="E109" s="60">
        <v>310000</v>
      </c>
    </row>
    <row r="110" spans="1:6" ht="16.149999999999999" hidden="1" customHeight="1" x14ac:dyDescent="0.2">
      <c r="A110" s="50"/>
      <c r="B110" s="39"/>
      <c r="C110" s="25"/>
      <c r="D110" s="14"/>
      <c r="E110" s="61">
        <v>9918577</v>
      </c>
    </row>
    <row r="111" spans="1:6" ht="16.149999999999999" customHeight="1" x14ac:dyDescent="0.2">
      <c r="A111" s="50">
        <v>164</v>
      </c>
      <c r="B111" s="39"/>
      <c r="C111" s="25">
        <v>69125</v>
      </c>
      <c r="D111" s="14" t="s">
        <v>37</v>
      </c>
      <c r="E111" s="61">
        <v>0</v>
      </c>
    </row>
    <row r="112" spans="1:6" ht="16.149999999999999" customHeight="1" x14ac:dyDescent="0.2">
      <c r="A112" s="50">
        <v>165</v>
      </c>
      <c r="B112" s="39" t="s">
        <v>102</v>
      </c>
      <c r="C112" s="24">
        <v>6913</v>
      </c>
      <c r="D112" s="8" t="s">
        <v>35</v>
      </c>
      <c r="E112" s="67">
        <f>E113+E114</f>
        <v>9825000</v>
      </c>
    </row>
    <row r="113" spans="1:5" ht="16.149999999999999" customHeight="1" x14ac:dyDescent="0.2">
      <c r="A113" s="50">
        <v>166</v>
      </c>
      <c r="B113" s="39"/>
      <c r="C113" s="25">
        <v>69131</v>
      </c>
      <c r="D113" s="14" t="s">
        <v>36</v>
      </c>
      <c r="E113" s="61">
        <v>938000</v>
      </c>
    </row>
    <row r="114" spans="1:5" ht="16.149999999999999" customHeight="1" thickBot="1" x14ac:dyDescent="0.25">
      <c r="A114" s="68">
        <v>167</v>
      </c>
      <c r="B114" s="69"/>
      <c r="C114" s="70">
        <v>69132</v>
      </c>
      <c r="D114" s="72" t="s">
        <v>115</v>
      </c>
      <c r="E114" s="73">
        <v>8887000</v>
      </c>
    </row>
    <row r="115" spans="1:5" ht="15.75" customHeight="1" x14ac:dyDescent="0.25">
      <c r="A115" s="20"/>
      <c r="B115" s="36"/>
      <c r="C115" s="27"/>
      <c r="D115" s="46"/>
      <c r="E115" s="48"/>
    </row>
    <row r="116" spans="1:5" ht="13.9" customHeight="1" x14ac:dyDescent="0.25">
      <c r="A116" s="20"/>
      <c r="B116" s="36"/>
      <c r="C116" s="27"/>
      <c r="D116" s="59"/>
      <c r="E116" s="48"/>
    </row>
    <row r="117" spans="1:5" ht="15.75" x14ac:dyDescent="0.25">
      <c r="A117" s="17"/>
      <c r="B117" s="35"/>
      <c r="C117" s="17"/>
      <c r="D117" s="2"/>
      <c r="E117" s="48"/>
    </row>
    <row r="118" spans="1:5" x14ac:dyDescent="0.2">
      <c r="A118" s="17"/>
      <c r="B118" s="35"/>
      <c r="C118" s="17"/>
      <c r="D118" s="2"/>
      <c r="E118" s="54"/>
    </row>
    <row r="119" spans="1:5" x14ac:dyDescent="0.2">
      <c r="A119" s="17"/>
      <c r="B119" s="35"/>
      <c r="C119" s="17"/>
      <c r="D119" s="2"/>
    </row>
  </sheetData>
  <mergeCells count="1">
    <mergeCell ref="C5:D5"/>
  </mergeCells>
  <phoneticPr fontId="0" type="noConversion"/>
  <printOptions horizontalCentered="1"/>
  <pageMargins left="0.39370078740157483" right="0.19685039370078741" top="0.78740157480314965" bottom="0.78740157480314965" header="0.51181102362204722" footer="0.51181102362204722"/>
  <pageSetup paperSize="9" scale="65" orientation="portrait" r:id="rId1"/>
  <headerFooter alignWithMargins="0">
    <oddFooter>&amp;CStrana&amp;P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2018</vt:lpstr>
      <vt:lpstr>'2018'!Názvy_tisku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Skutečnost</dc:title>
  <dc:creator>Škorpíková OFR EO KAV</dc:creator>
  <cp:lastModifiedBy>Lenka Katolická</cp:lastModifiedBy>
  <cp:lastPrinted>2018-03-22T14:49:25Z</cp:lastPrinted>
  <dcterms:created xsi:type="dcterms:W3CDTF">1997-02-21T15:17:18Z</dcterms:created>
  <dcterms:modified xsi:type="dcterms:W3CDTF">2018-10-19T09:23:03Z</dcterms:modified>
</cp:coreProperties>
</file>